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  <extLst/>
</workbook>
</file>

<file path=xl/sharedStrings.xml><?xml version="1.0" encoding="utf-8"?>
<sst xmlns="http://schemas.openxmlformats.org/spreadsheetml/2006/main" count="174" uniqueCount="84">
  <si>
    <t>State Prison Population 2011-2019</t>
  </si>
  <si>
    <t>State Prison Population 2011</t>
  </si>
  <si>
    <t>State Prison Population 2019</t>
  </si>
  <si>
    <t>Prison population change 2011-2019</t>
  </si>
  <si>
    <t>Prison population % change 2011-2019</t>
  </si>
  <si>
    <t>COVID</t>
  </si>
  <si>
    <t>Prison population Earliest available date 2020</t>
  </si>
  <si>
    <t>Earliest available date in 2020</t>
  </si>
  <si>
    <t>Prison population latest available date 2021</t>
  </si>
  <si>
    <t>Last available date in 2021</t>
  </si>
  <si>
    <t>Covid population change:</t>
  </si>
  <si>
    <t>Covid % change (rounded)</t>
  </si>
  <si>
    <t>State prison population change 2011-2021</t>
  </si>
  <si>
    <t>State prison population % change 2011-2021</t>
  </si>
  <si>
    <t>Denotes more justice system activity</t>
  </si>
  <si>
    <t>Denotes less justice system activity</t>
  </si>
  <si>
    <t>Sentencing Project</t>
  </si>
  <si>
    <t>Prison Policy</t>
  </si>
  <si>
    <t>https://www.sentencingproject.org/the-facts/#map</t>
  </si>
  <si>
    <t>https://www.prisonpolicy.org/blog/2022/02/10/february2022_population/#appendix_a</t>
  </si>
  <si>
    <t>Alabama</t>
  </si>
  <si>
    <t>Jan</t>
  </si>
  <si>
    <t>Sept</t>
  </si>
  <si>
    <t>Alaska</t>
  </si>
  <si>
    <t>March</t>
  </si>
  <si>
    <t>May</t>
  </si>
  <si>
    <t>Arizona</t>
  </si>
  <si>
    <t>Dec</t>
  </si>
  <si>
    <t>Arkansas</t>
  </si>
  <si>
    <t>Oct</t>
  </si>
  <si>
    <t>California</t>
  </si>
  <si>
    <t>Colorado</t>
  </si>
  <si>
    <t>Connecticut</t>
  </si>
  <si>
    <t>Delaware</t>
  </si>
  <si>
    <t>Federal System*</t>
  </si>
  <si>
    <t>Florida</t>
  </si>
  <si>
    <t>Georgia</t>
  </si>
  <si>
    <t>Hawaii</t>
  </si>
  <si>
    <t>Idaho</t>
  </si>
  <si>
    <t>June</t>
  </si>
  <si>
    <t xml:space="preserve">Illinois </t>
  </si>
  <si>
    <t>Indiana</t>
  </si>
  <si>
    <t>Iowa</t>
  </si>
  <si>
    <t>Feb</t>
  </si>
  <si>
    <t>Kansas</t>
  </si>
  <si>
    <t>Kentucky</t>
  </si>
  <si>
    <t>Louisiana</t>
  </si>
  <si>
    <t>Maine</t>
  </si>
  <si>
    <t>Maryland</t>
  </si>
  <si>
    <t>April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</si>
  <si>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</si>
  <si>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</si>
  <si>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</si>
  <si>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</si>
  <si>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</si>
  <si>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</si>
  <si>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</si>
  <si>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</si>
  <si>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Nov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</si>
  <si>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</si>
  <si>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</si>
  <si>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</si>
  <si>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</si>
  <si>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</si>
  <si>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</si>
  <si>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</si>
  <si>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</si>
  <si>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</si>
  <si>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</si>
  <si>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</si>
  <si>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</si>
  <si>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</si>
  <si>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</si>
  <si>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</si>
  <si>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</si>
  <si>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</si>
  <si>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</si>
  <si>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</si>
  <si>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</si>
  <si>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</si>
  <si>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</si>
  <si>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Total:</t>
  </si>
  <si>
    <t>*Bureau of Prisons Federal Data:</t>
  </si>
  <si>
    <t>https://www.bop.gov/about/statistics/population_statistics.jsp;#pop_report_cont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</si>
</sst>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 yyyy"/>
  </numFmts>
  <fonts count="15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Inconsolata"/>
      <family val="2"/>
    </font>
    <font>
      <sz val="10"/>
      <color rgb="FFEA4335"/>
      <name val="Arial"/>
      <family val="2"/>
    </font>
    <font>
      <sz val="10"/>
      <color rgb="FF34A853"/>
      <name val="Arial"/>
      <family val="2"/>
    </font>
    <font>
      <b/>
      <u val="single"/>
      <sz val="10"/>
      <color rgb="FF1155CC"/>
      <name val="Arial"/>
      <family val="2"/>
    </font>
    <font>
      <u val="single"/>
      <sz val="10"/>
      <color rgb="FF1155CC"/>
      <name val="Arial"/>
      <family val="2"/>
    </font>
    <font>
      <sz val="11"/>
      <color rgb="FF34A853"/>
      <name val="Inconsolata"/>
      <family val="2"/>
    </font>
    <font>
      <b/>
      <sz val="10"/>
      <color rgb="FF34A853"/>
      <name val="Arial"/>
      <family val="2"/>
    </font>
    <font>
      <b/>
      <sz val="11"/>
      <color rgb="FF34A853"/>
      <name val="Inconsolata"/>
      <family val="2"/>
    </font>
    <font>
      <b/>
      <sz val="10"/>
      <color rgb="FFEA4335"/>
      <name val="Arial"/>
      <family val="2"/>
    </font>
    <font>
      <b/>
      <sz val="11"/>
      <color rgb="FFEA4335"/>
      <name val="Inconsolata"/>
      <family val="2"/>
    </font>
    <font>
      <sz val="11"/>
      <color rgb="FFEA4335"/>
      <name val="Inconsolat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" fontId="9" fillId="2" borderId="0" xfId="0" applyNumberFormat="1" applyFont="1" applyAlignment="1">
      <alignment horizontal="right"/>
    </xf>
    <xf numFmtId="0" fontId="9" fillId="2" borderId="0" xfId="0" applyFont="1" applyAlignment="1">
      <alignment horizontal="right"/>
    </xf>
    <xf numFmtId="4" fontId="10" fillId="0" borderId="0" xfId="0" applyNumberFormat="1" applyFont="1" applyAlignment="1">
      <alignment horizontal="right" wrapText="1"/>
    </xf>
    <xf numFmtId="3" fontId="11" fillId="2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 wrapText="1"/>
    </xf>
    <xf numFmtId="3" fontId="13" fillId="2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4" fontId="10" fillId="2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4" fontId="14" fillId="2" borderId="0" xfId="0" applyNumberFormat="1" applyFont="1" applyAlignment="1">
      <alignment horizontal="right"/>
    </xf>
    <xf numFmtId="0" fontId="14" fillId="2" borderId="0" xfId="0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2" borderId="0" xfId="0" applyFont="1" applyAlignment="1">
      <alignment/>
    </xf>
    <xf numFmtId="3" fontId="2" fillId="2" borderId="0" xfId="0" applyNumberFormat="1" applyFont="1" applyAlignment="1">
      <alignment/>
    </xf>
    <xf numFmtId="4" fontId="6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/>
    </xf>
    <xf numFmtId="4" fontId="2" fillId="2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9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ntencingproject.org/the-facts/#map" TargetMode="External" /><Relationship Id="rId2" Type="http://schemas.openxmlformats.org/officeDocument/2006/relationships/hyperlink" Target="https://www.prisonpolicy.org/blog/2022/02/10/february2022_population/#appendix_a" TargetMode="External" /><Relationship Id="rId3" Type="http://schemas.openxmlformats.org/officeDocument/2006/relationships/hyperlink" Target="https://www.bop.gov/about/statistics/population_statistics.jsp;#pop_report_co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R65"/>
  <sheetViews>
    <sheetView tabSelected="1" workbookViewId="0" topLeftCell="A1"/>
  </sheetViews>
  <sheetFormatPr defaultColWidth="12.57421875" defaultRowHeight="15" customHeight="1"/>
  <cols>
    <col min="1" max="6" width="12.57421875" style="0" customWidth="1"/>
  </cols>
  <sheetData>
    <row r="1" spans="1:18" ht="15.75" customHeight="1">
      <c r="A1" s="1"/>
      <c r="B1" s="2"/>
      <c r="C1" s="3" t="s">
        <v>0</v>
      </c>
      <c r="D1" s="1" t="s">
        <v>1</v>
      </c>
      <c r="E1" s="1" t="s">
        <v>2</v>
      </c>
      <c r="F1" s="2" t="s">
        <v>3</v>
      </c>
      <c r="G1" s="2" t="s">
        <v>4</v>
      </c>
      <c r="H1" s="1"/>
      <c r="I1" s="3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4"/>
      <c r="Q1" s="4" t="s">
        <v>12</v>
      </c>
      <c r="R1" s="5" t="s">
        <v>13</v>
      </c>
    </row>
    <row r="2" spans="1:18" ht="15.75" customHeight="1">
      <c r="A2" s="6" t="s">
        <v>14</v>
      </c>
      <c r="B2" s="7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1"/>
      <c r="L3" s="8"/>
      <c r="M3" s="1"/>
      <c r="N3" s="8"/>
      <c r="O3" s="8"/>
      <c r="P3" s="8"/>
      <c r="Q3" s="8"/>
      <c r="R3" s="8"/>
    </row>
    <row r="4" spans="1:18" ht="15.75" customHeight="1">
      <c r="A4" s="8"/>
      <c r="B4" s="3"/>
      <c r="C4" s="3"/>
      <c r="D4" s="3" t="s">
        <v>16</v>
      </c>
      <c r="E4" s="8"/>
      <c r="F4" s="8"/>
      <c r="G4" s="8"/>
      <c r="H4" s="8"/>
      <c r="I4" s="8"/>
      <c r="J4" s="3" t="s">
        <v>17</v>
      </c>
      <c r="K4" s="1"/>
      <c r="L4" s="8"/>
      <c r="M4" s="8"/>
      <c r="N4" s="3"/>
      <c r="O4" s="3"/>
      <c r="P4" s="3"/>
      <c r="Q4" s="3"/>
      <c r="R4" s="3"/>
    </row>
    <row r="5" spans="1:18" ht="15.75" customHeight="1">
      <c r="A5" s="8"/>
      <c r="B5" s="9"/>
      <c r="C5" s="3"/>
      <c r="D5" s="10" t="s">
        <v>18</v>
      </c>
      <c r="E5" s="8"/>
      <c r="F5" s="8"/>
      <c r="G5" s="8"/>
      <c r="H5" s="8"/>
      <c r="I5" s="8"/>
      <c r="J5" s="11" t="s">
        <v>19</v>
      </c>
      <c r="K5" s="1"/>
      <c r="L5" s="8"/>
      <c r="M5" s="1"/>
      <c r="N5" s="8"/>
      <c r="O5" s="8"/>
      <c r="P5" s="8"/>
      <c r="Q5" s="8"/>
      <c r="R5" s="8"/>
    </row>
    <row r="6" spans="1:18" ht="15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 customHeight="1">
      <c r="A7" s="8"/>
      <c r="B7" s="9"/>
      <c r="C7" s="8"/>
      <c r="D7" s="8"/>
      <c r="E7" s="8"/>
      <c r="F7" s="2"/>
      <c r="G7" s="2"/>
      <c r="H7" s="8"/>
      <c r="I7" s="8"/>
      <c r="J7" s="8"/>
      <c r="K7" s="1"/>
      <c r="L7" s="8"/>
      <c r="M7" s="1"/>
      <c r="N7" s="8"/>
      <c r="O7" s="8"/>
      <c r="P7" s="8"/>
      <c r="Q7" s="8"/>
      <c r="R7" s="8"/>
    </row>
    <row r="8" spans="1:18" ht="15.75" customHeight="1">
      <c r="A8" s="8" t="s">
        <v>20</v>
      </c>
      <c r="B8" s="2"/>
      <c r="C8" s="2"/>
      <c r="D8" s="12">
        <v>31271</v>
      </c>
      <c r="E8" s="12">
        <v>20595</v>
      </c>
      <c r="F8" s="13">
        <f aca="true" t="shared" si="0" ref="F8:F58">E8-D8</f>
        <v>-10676</v>
      </c>
      <c r="G8" s="14">
        <f aca="true" t="shared" si="1" ref="G8:G58">ROUND(F8/D8*100,0)</f>
        <v>-34</v>
      </c>
      <c r="H8" s="8"/>
      <c r="I8" s="8"/>
      <c r="J8" s="15">
        <v>21154</v>
      </c>
      <c r="K8" s="1" t="s">
        <v>21</v>
      </c>
      <c r="L8" s="15">
        <v>17769</v>
      </c>
      <c r="M8" s="1" t="s">
        <v>22</v>
      </c>
      <c r="N8" s="16">
        <f aca="true" t="shared" si="2" ref="N8:N58">L8-J8</f>
        <v>-3385</v>
      </c>
      <c r="O8" s="17">
        <f aca="true" t="shared" si="3" ref="O8:O58">ROUND(N8/J8*100,0)</f>
        <v>-16</v>
      </c>
      <c r="P8" s="8"/>
      <c r="Q8" s="18">
        <f aca="true" t="shared" si="4" ref="Q8:Q58">L8-D8</f>
        <v>-13502</v>
      </c>
      <c r="R8" s="19">
        <f aca="true" t="shared" si="5" ref="R8:R58">ROUND(Q8/D8*100,0)</f>
        <v>-43</v>
      </c>
    </row>
    <row r="9" spans="1:18" ht="15.75" customHeight="1">
      <c r="A9" s="8" t="s">
        <v>23</v>
      </c>
      <c r="B9" s="2"/>
      <c r="C9" s="2"/>
      <c r="D9" s="12">
        <v>2901</v>
      </c>
      <c r="E9" s="12">
        <v>1782</v>
      </c>
      <c r="F9" s="13">
        <f t="shared" si="0"/>
        <v>-1119</v>
      </c>
      <c r="G9" s="14">
        <f t="shared" si="1"/>
        <v>-39</v>
      </c>
      <c r="H9" s="8"/>
      <c r="I9" s="8"/>
      <c r="J9" s="15">
        <v>4776</v>
      </c>
      <c r="K9" s="1" t="s">
        <v>24</v>
      </c>
      <c r="L9" s="15">
        <v>4487</v>
      </c>
      <c r="M9" s="2" t="s">
        <v>25</v>
      </c>
      <c r="N9" s="16">
        <f t="shared" si="2"/>
        <v>-289</v>
      </c>
      <c r="O9" s="17">
        <f t="shared" si="3"/>
        <v>-6</v>
      </c>
      <c r="P9" s="2"/>
      <c r="Q9" s="20">
        <f t="shared" si="4"/>
        <v>1586</v>
      </c>
      <c r="R9" s="21">
        <f t="shared" si="5"/>
        <v>55</v>
      </c>
    </row>
    <row r="10" spans="1:18" ht="15.75" customHeight="1">
      <c r="A10" s="8" t="s">
        <v>26</v>
      </c>
      <c r="B10" s="2"/>
      <c r="C10" s="2"/>
      <c r="D10" s="12">
        <v>38370</v>
      </c>
      <c r="E10" s="12">
        <v>40951</v>
      </c>
      <c r="F10" s="22">
        <f t="shared" si="0"/>
        <v>2581</v>
      </c>
      <c r="G10" s="23">
        <f t="shared" si="1"/>
        <v>7</v>
      </c>
      <c r="H10" s="8"/>
      <c r="I10" s="8"/>
      <c r="J10" s="15">
        <v>42422</v>
      </c>
      <c r="K10" s="1" t="s">
        <v>21</v>
      </c>
      <c r="L10" s="15">
        <v>33855</v>
      </c>
      <c r="M10" s="2" t="s">
        <v>27</v>
      </c>
      <c r="N10" s="16">
        <f t="shared" si="2"/>
        <v>-8567</v>
      </c>
      <c r="O10" s="17">
        <f t="shared" si="3"/>
        <v>-20</v>
      </c>
      <c r="P10" s="2"/>
      <c r="Q10" s="18">
        <f t="shared" si="4"/>
        <v>-4515</v>
      </c>
      <c r="R10" s="19">
        <f t="shared" si="5"/>
        <v>-12</v>
      </c>
    </row>
    <row r="11" spans="1:18" ht="15.75" customHeight="1">
      <c r="A11" s="8" t="s">
        <v>28</v>
      </c>
      <c r="B11" s="2"/>
      <c r="C11" s="2"/>
      <c r="D11" s="12">
        <v>16037</v>
      </c>
      <c r="E11" s="12">
        <v>17713</v>
      </c>
      <c r="F11" s="22">
        <f t="shared" si="0"/>
        <v>1676</v>
      </c>
      <c r="G11" s="23">
        <f t="shared" si="1"/>
        <v>10</v>
      </c>
      <c r="H11" s="8"/>
      <c r="I11" s="8"/>
      <c r="J11" s="15">
        <v>17989</v>
      </c>
      <c r="K11" s="1" t="s">
        <v>21</v>
      </c>
      <c r="L11" s="15">
        <v>16821</v>
      </c>
      <c r="M11" s="2" t="s">
        <v>29</v>
      </c>
      <c r="N11" s="16">
        <f t="shared" si="2"/>
        <v>-1168</v>
      </c>
      <c r="O11" s="17">
        <f t="shared" si="3"/>
        <v>-6</v>
      </c>
      <c r="P11" s="2"/>
      <c r="Q11" s="20">
        <f t="shared" si="4"/>
        <v>784</v>
      </c>
      <c r="R11" s="21">
        <f t="shared" si="5"/>
        <v>5</v>
      </c>
    </row>
    <row r="12" spans="1:18" ht="15.75" customHeight="1">
      <c r="A12" s="8" t="s">
        <v>30</v>
      </c>
      <c r="B12" s="2"/>
      <c r="C12" s="2"/>
      <c r="D12" s="12">
        <v>149025</v>
      </c>
      <c r="E12" s="12">
        <v>122417</v>
      </c>
      <c r="F12" s="13">
        <f t="shared" si="0"/>
        <v>-26608</v>
      </c>
      <c r="G12" s="14">
        <f t="shared" si="1"/>
        <v>-18</v>
      </c>
      <c r="H12" s="8"/>
      <c r="I12" s="8"/>
      <c r="J12" s="15">
        <v>117454</v>
      </c>
      <c r="K12" s="1" t="s">
        <v>21</v>
      </c>
      <c r="L12" s="15">
        <v>96478</v>
      </c>
      <c r="M12" s="1" t="s">
        <v>27</v>
      </c>
      <c r="N12" s="16">
        <f t="shared" si="2"/>
        <v>-20976</v>
      </c>
      <c r="O12" s="17">
        <f t="shared" si="3"/>
        <v>-18</v>
      </c>
      <c r="P12" s="2"/>
      <c r="Q12" s="18">
        <f t="shared" si="4"/>
        <v>-52547</v>
      </c>
      <c r="R12" s="19">
        <f t="shared" si="5"/>
        <v>-35</v>
      </c>
    </row>
    <row r="13" spans="1:18" ht="15.75" customHeight="1">
      <c r="A13" s="8" t="s">
        <v>31</v>
      </c>
      <c r="B13" s="2"/>
      <c r="C13" s="2"/>
      <c r="D13" s="12">
        <v>21978</v>
      </c>
      <c r="E13" s="12">
        <v>19785</v>
      </c>
      <c r="F13" s="13">
        <f t="shared" si="0"/>
        <v>-2193</v>
      </c>
      <c r="G13" s="14">
        <f t="shared" si="1"/>
        <v>-10</v>
      </c>
      <c r="H13" s="8"/>
      <c r="I13" s="8"/>
      <c r="J13" s="15">
        <v>17751</v>
      </c>
      <c r="K13" s="1" t="s">
        <v>21</v>
      </c>
      <c r="L13" s="15">
        <v>14322</v>
      </c>
      <c r="M13" s="1" t="s">
        <v>27</v>
      </c>
      <c r="N13" s="16">
        <f t="shared" si="2"/>
        <v>-3429</v>
      </c>
      <c r="O13" s="17">
        <f t="shared" si="3"/>
        <v>-19</v>
      </c>
      <c r="P13" s="8"/>
      <c r="Q13" s="18">
        <f t="shared" si="4"/>
        <v>-7656</v>
      </c>
      <c r="R13" s="19">
        <f t="shared" si="5"/>
        <v>-35</v>
      </c>
    </row>
    <row r="14" spans="1:18" ht="15.75" customHeight="1">
      <c r="A14" s="8" t="s">
        <v>32</v>
      </c>
      <c r="B14" s="2"/>
      <c r="C14" s="2"/>
      <c r="D14" s="12">
        <v>12549</v>
      </c>
      <c r="E14" s="12">
        <v>8751</v>
      </c>
      <c r="F14" s="13">
        <f t="shared" si="0"/>
        <v>-3798</v>
      </c>
      <c r="G14" s="14">
        <f t="shared" si="1"/>
        <v>-30</v>
      </c>
      <c r="H14" s="8"/>
      <c r="I14" s="8"/>
      <c r="J14" s="15">
        <v>12381</v>
      </c>
      <c r="K14" s="1" t="s">
        <v>21</v>
      </c>
      <c r="L14" s="15">
        <v>9518</v>
      </c>
      <c r="M14" s="1" t="s">
        <v>21</v>
      </c>
      <c r="N14" s="16">
        <f t="shared" si="2"/>
        <v>-2863</v>
      </c>
      <c r="O14" s="17">
        <f t="shared" si="3"/>
        <v>-23</v>
      </c>
      <c r="P14" s="8"/>
      <c r="Q14" s="18">
        <f t="shared" si="4"/>
        <v>-3031</v>
      </c>
      <c r="R14" s="19">
        <f t="shared" si="5"/>
        <v>-24</v>
      </c>
    </row>
    <row r="15" spans="1:18" ht="15.75" customHeight="1">
      <c r="A15" s="8" t="s">
        <v>33</v>
      </c>
      <c r="B15" s="2"/>
      <c r="C15" s="2"/>
      <c r="D15" s="12">
        <v>4003</v>
      </c>
      <c r="E15" s="12">
        <v>3735</v>
      </c>
      <c r="F15" s="13">
        <f t="shared" si="0"/>
        <v>-268</v>
      </c>
      <c r="G15" s="14">
        <f t="shared" si="1"/>
        <v>-7</v>
      </c>
      <c r="H15" s="8"/>
      <c r="I15" s="8"/>
      <c r="J15" s="15">
        <v>5194</v>
      </c>
      <c r="K15" s="1" t="s">
        <v>21</v>
      </c>
      <c r="L15" s="15">
        <v>4267</v>
      </c>
      <c r="M15" s="1" t="s">
        <v>25</v>
      </c>
      <c r="N15" s="16">
        <f t="shared" si="2"/>
        <v>-927</v>
      </c>
      <c r="O15" s="17">
        <f t="shared" si="3"/>
        <v>-18</v>
      </c>
      <c r="P15" s="8"/>
      <c r="Q15" s="20">
        <f t="shared" si="4"/>
        <v>264</v>
      </c>
      <c r="R15" s="21">
        <f t="shared" si="5"/>
        <v>7</v>
      </c>
    </row>
    <row r="16" spans="1:18" ht="15.75" customHeight="1">
      <c r="A16" s="3" t="s">
        <v>34</v>
      </c>
      <c r="B16" s="8"/>
      <c r="C16" s="2"/>
      <c r="D16" s="24">
        <v>197050</v>
      </c>
      <c r="E16" s="24">
        <v>158498</v>
      </c>
      <c r="F16" s="25">
        <f t="shared" si="0"/>
        <v>-38552</v>
      </c>
      <c r="G16" s="26">
        <f t="shared" si="1"/>
        <v>-20</v>
      </c>
      <c r="H16" s="8"/>
      <c r="I16" s="8"/>
      <c r="J16" s="15">
        <v>164284</v>
      </c>
      <c r="K16" s="1" t="s">
        <v>21</v>
      </c>
      <c r="L16" s="15">
        <v>141598</v>
      </c>
      <c r="M16" s="1"/>
      <c r="N16" s="16">
        <f t="shared" si="2"/>
        <v>-22686</v>
      </c>
      <c r="O16" s="17">
        <f t="shared" si="3"/>
        <v>-14</v>
      </c>
      <c r="P16" s="8"/>
      <c r="Q16" s="27">
        <f t="shared" si="4"/>
        <v>-55452</v>
      </c>
      <c r="R16" s="19">
        <f t="shared" si="5"/>
        <v>-28</v>
      </c>
    </row>
    <row r="17" spans="1:18" ht="15.75" customHeight="1">
      <c r="A17" s="8" t="s">
        <v>35</v>
      </c>
      <c r="B17" s="2"/>
      <c r="C17" s="2"/>
      <c r="D17" s="12">
        <v>103055</v>
      </c>
      <c r="E17" s="12">
        <v>96009</v>
      </c>
      <c r="F17" s="13">
        <f t="shared" si="0"/>
        <v>-7046</v>
      </c>
      <c r="G17" s="14">
        <f t="shared" si="1"/>
        <v>-7</v>
      </c>
      <c r="H17" s="8"/>
      <c r="I17" s="8"/>
      <c r="J17" s="15">
        <v>93764</v>
      </c>
      <c r="K17" s="1" t="s">
        <v>24</v>
      </c>
      <c r="L17" s="15">
        <v>80271</v>
      </c>
      <c r="M17" s="1" t="s">
        <v>25</v>
      </c>
      <c r="N17" s="16">
        <f t="shared" si="2"/>
        <v>-13493</v>
      </c>
      <c r="O17" s="17">
        <f t="shared" si="3"/>
        <v>-14</v>
      </c>
      <c r="P17" s="8"/>
      <c r="Q17" s="27">
        <f t="shared" si="4"/>
        <v>-22784</v>
      </c>
      <c r="R17" s="19">
        <f t="shared" si="5"/>
        <v>-22</v>
      </c>
    </row>
    <row r="18" spans="1:18" ht="15.75" customHeight="1">
      <c r="A18" s="8" t="s">
        <v>36</v>
      </c>
      <c r="B18" s="2"/>
      <c r="C18" s="2"/>
      <c r="D18" s="12">
        <v>53955</v>
      </c>
      <c r="E18" s="12">
        <v>54113</v>
      </c>
      <c r="F18" s="22">
        <f t="shared" si="0"/>
        <v>158</v>
      </c>
      <c r="G18" s="28">
        <f t="shared" si="1"/>
        <v>0</v>
      </c>
      <c r="H18" s="8"/>
      <c r="I18" s="8"/>
      <c r="J18" s="15">
        <v>55218</v>
      </c>
      <c r="K18" s="1" t="s">
        <v>21</v>
      </c>
      <c r="L18" s="15">
        <v>47815</v>
      </c>
      <c r="M18" s="1" t="s">
        <v>27</v>
      </c>
      <c r="N18" s="16">
        <f t="shared" si="2"/>
        <v>-7403</v>
      </c>
      <c r="O18" s="17">
        <f t="shared" si="3"/>
        <v>-13</v>
      </c>
      <c r="P18" s="8"/>
      <c r="Q18" s="27">
        <f t="shared" si="4"/>
        <v>-6140</v>
      </c>
      <c r="R18" s="19">
        <f t="shared" si="5"/>
        <v>-11</v>
      </c>
    </row>
    <row r="19" spans="1:18" ht="15.75" customHeight="1">
      <c r="A19" s="8" t="s">
        <v>37</v>
      </c>
      <c r="B19" s="2"/>
      <c r="C19" s="2"/>
      <c r="D19" s="12">
        <v>3910</v>
      </c>
      <c r="E19" s="12">
        <v>3037</v>
      </c>
      <c r="F19" s="13">
        <f t="shared" si="0"/>
        <v>-873</v>
      </c>
      <c r="G19" s="14">
        <f t="shared" si="1"/>
        <v>-22</v>
      </c>
      <c r="H19" s="8"/>
      <c r="I19" s="8"/>
      <c r="J19" s="15">
        <v>5208</v>
      </c>
      <c r="K19" s="1" t="s">
        <v>21</v>
      </c>
      <c r="L19" s="15">
        <v>4126</v>
      </c>
      <c r="M19" s="1" t="s">
        <v>27</v>
      </c>
      <c r="N19" s="16">
        <f t="shared" si="2"/>
        <v>-1082</v>
      </c>
      <c r="O19" s="17">
        <f t="shared" si="3"/>
        <v>-21</v>
      </c>
      <c r="P19" s="8"/>
      <c r="Q19" s="20">
        <f t="shared" si="4"/>
        <v>216</v>
      </c>
      <c r="R19" s="19">
        <f t="shared" si="5"/>
        <v>6</v>
      </c>
    </row>
    <row r="20" spans="1:18" ht="15.75" customHeight="1">
      <c r="A20" s="8" t="s">
        <v>38</v>
      </c>
      <c r="B20" s="2"/>
      <c r="C20" s="2"/>
      <c r="D20" s="12">
        <v>7739</v>
      </c>
      <c r="E20" s="12">
        <v>8571</v>
      </c>
      <c r="F20" s="22">
        <f t="shared" si="0"/>
        <v>832</v>
      </c>
      <c r="G20" s="23">
        <f t="shared" si="1"/>
        <v>11</v>
      </c>
      <c r="H20" s="8"/>
      <c r="I20" s="8"/>
      <c r="J20" s="15">
        <v>7816</v>
      </c>
      <c r="K20" s="1" t="s">
        <v>24</v>
      </c>
      <c r="L20" s="15">
        <v>7878</v>
      </c>
      <c r="M20" s="1" t="s">
        <v>39</v>
      </c>
      <c r="N20" s="29">
        <f t="shared" si="2"/>
        <v>62</v>
      </c>
      <c r="O20" s="30">
        <f t="shared" si="3"/>
        <v>1</v>
      </c>
      <c r="P20" s="8"/>
      <c r="Q20" s="20">
        <f t="shared" si="4"/>
        <v>139</v>
      </c>
      <c r="R20" s="19">
        <f t="shared" si="5"/>
        <v>2</v>
      </c>
    </row>
    <row r="21" spans="1:18" ht="15.75" customHeight="1">
      <c r="A21" s="8" t="s">
        <v>40</v>
      </c>
      <c r="B21" s="2"/>
      <c r="C21" s="2"/>
      <c r="D21" s="12">
        <v>48427</v>
      </c>
      <c r="E21" s="12">
        <v>38259</v>
      </c>
      <c r="F21" s="13">
        <f t="shared" si="0"/>
        <v>-10168</v>
      </c>
      <c r="G21" s="14">
        <f t="shared" si="1"/>
        <v>-21</v>
      </c>
      <c r="H21" s="8"/>
      <c r="I21" s="8"/>
      <c r="J21" s="15">
        <v>36931</v>
      </c>
      <c r="K21" s="1" t="s">
        <v>24</v>
      </c>
      <c r="L21" s="15">
        <v>27313</v>
      </c>
      <c r="M21" s="1" t="s">
        <v>25</v>
      </c>
      <c r="N21" s="16">
        <f t="shared" si="2"/>
        <v>-9618</v>
      </c>
      <c r="O21" s="17">
        <f t="shared" si="3"/>
        <v>-26</v>
      </c>
      <c r="P21" s="8"/>
      <c r="Q21" s="18">
        <f t="shared" si="4"/>
        <v>-21114</v>
      </c>
      <c r="R21" s="19">
        <f t="shared" si="5"/>
        <v>-44</v>
      </c>
    </row>
    <row r="22" spans="1:18" ht="15.75" customHeight="1">
      <c r="A22" s="8" t="s">
        <v>41</v>
      </c>
      <c r="B22" s="2"/>
      <c r="C22" s="2"/>
      <c r="D22" s="12">
        <v>28890</v>
      </c>
      <c r="E22" s="12">
        <v>26969</v>
      </c>
      <c r="F22" s="13">
        <f t="shared" si="0"/>
        <v>-1921</v>
      </c>
      <c r="G22" s="14">
        <f t="shared" si="1"/>
        <v>-7</v>
      </c>
      <c r="H22" s="8"/>
      <c r="I22" s="8"/>
      <c r="J22" s="15">
        <v>27268</v>
      </c>
      <c r="K22" s="1" t="s">
        <v>21</v>
      </c>
      <c r="L22" s="15">
        <v>23035</v>
      </c>
      <c r="M22" s="1" t="s">
        <v>27</v>
      </c>
      <c r="N22" s="16">
        <f t="shared" si="2"/>
        <v>-4233</v>
      </c>
      <c r="O22" s="17">
        <f t="shared" si="3"/>
        <v>-16</v>
      </c>
      <c r="P22" s="8"/>
      <c r="Q22" s="18">
        <f t="shared" si="4"/>
        <v>-5855</v>
      </c>
      <c r="R22" s="19">
        <f t="shared" si="5"/>
        <v>-20</v>
      </c>
    </row>
    <row r="23" spans="1:18" ht="15.75" customHeight="1">
      <c r="A23" s="8" t="s">
        <v>42</v>
      </c>
      <c r="B23" s="2"/>
      <c r="C23" s="2"/>
      <c r="D23" s="12">
        <v>9057</v>
      </c>
      <c r="E23" s="12">
        <v>9260</v>
      </c>
      <c r="F23" s="22">
        <f t="shared" si="0"/>
        <v>203</v>
      </c>
      <c r="G23" s="23">
        <f t="shared" si="1"/>
        <v>2</v>
      </c>
      <c r="H23" s="8"/>
      <c r="I23" s="8"/>
      <c r="J23" s="15">
        <v>8474</v>
      </c>
      <c r="K23" s="1" t="s">
        <v>43</v>
      </c>
      <c r="L23" s="15">
        <v>8106</v>
      </c>
      <c r="M23" s="1" t="s">
        <v>27</v>
      </c>
      <c r="N23" s="16">
        <f t="shared" si="2"/>
        <v>-368</v>
      </c>
      <c r="O23" s="17">
        <f t="shared" si="3"/>
        <v>-4</v>
      </c>
      <c r="P23" s="8"/>
      <c r="Q23" s="18">
        <f t="shared" si="4"/>
        <v>-951</v>
      </c>
      <c r="R23" s="19">
        <f t="shared" si="5"/>
        <v>-11</v>
      </c>
    </row>
    <row r="24" spans="1:18" ht="15.75" customHeight="1">
      <c r="A24" s="8" t="s">
        <v>44</v>
      </c>
      <c r="B24" s="2"/>
      <c r="C24" s="2"/>
      <c r="D24" s="12">
        <v>9307</v>
      </c>
      <c r="E24" s="12">
        <v>9965</v>
      </c>
      <c r="F24" s="22">
        <f t="shared" si="0"/>
        <v>658</v>
      </c>
      <c r="G24" s="23">
        <f t="shared" si="1"/>
        <v>7</v>
      </c>
      <c r="H24" s="8"/>
      <c r="I24" s="8"/>
      <c r="J24" s="15">
        <v>9804</v>
      </c>
      <c r="K24" s="1" t="s">
        <v>24</v>
      </c>
      <c r="L24" s="15">
        <v>8351</v>
      </c>
      <c r="M24" s="1" t="s">
        <v>27</v>
      </c>
      <c r="N24" s="16">
        <f t="shared" si="2"/>
        <v>-1453</v>
      </c>
      <c r="O24" s="17">
        <f t="shared" si="3"/>
        <v>-15</v>
      </c>
      <c r="P24" s="8"/>
      <c r="Q24" s="18">
        <f t="shared" si="4"/>
        <v>-956</v>
      </c>
      <c r="R24" s="19">
        <f t="shared" si="5"/>
        <v>-10</v>
      </c>
    </row>
    <row r="25" spans="1:18" ht="15.75" customHeight="1">
      <c r="A25" s="8" t="s">
        <v>45</v>
      </c>
      <c r="B25" s="2"/>
      <c r="C25" s="2"/>
      <c r="D25" s="12">
        <v>20952</v>
      </c>
      <c r="E25" s="12">
        <v>23082</v>
      </c>
      <c r="F25" s="22">
        <f t="shared" si="0"/>
        <v>2130</v>
      </c>
      <c r="G25" s="23">
        <f t="shared" si="1"/>
        <v>10</v>
      </c>
      <c r="H25" s="8"/>
      <c r="I25" s="8"/>
      <c r="J25" s="15">
        <v>12306</v>
      </c>
      <c r="K25" s="1" t="s">
        <v>21</v>
      </c>
      <c r="L25" s="15">
        <v>9835</v>
      </c>
      <c r="M25" s="1" t="s">
        <v>27</v>
      </c>
      <c r="N25" s="16">
        <f t="shared" si="2"/>
        <v>-2471</v>
      </c>
      <c r="O25" s="17">
        <f t="shared" si="3"/>
        <v>-20</v>
      </c>
      <c r="P25" s="8"/>
      <c r="Q25" s="18">
        <f t="shared" si="4"/>
        <v>-11117</v>
      </c>
      <c r="R25" s="19">
        <f t="shared" si="5"/>
        <v>-53</v>
      </c>
    </row>
    <row r="26" spans="1:18" ht="15.75" customHeight="1">
      <c r="A26" s="8" t="s">
        <v>46</v>
      </c>
      <c r="B26" s="2"/>
      <c r="C26" s="2"/>
      <c r="D26" s="12">
        <v>39709</v>
      </c>
      <c r="E26" s="12">
        <v>31584</v>
      </c>
      <c r="F26" s="13">
        <f t="shared" si="0"/>
        <v>-8125</v>
      </c>
      <c r="G26" s="14">
        <f t="shared" si="1"/>
        <v>-20</v>
      </c>
      <c r="H26" s="8"/>
      <c r="I26" s="8"/>
      <c r="J26" s="15">
        <v>15019</v>
      </c>
      <c r="K26" s="1" t="s">
        <v>21</v>
      </c>
      <c r="L26" s="15">
        <v>13522</v>
      </c>
      <c r="M26" s="1" t="s">
        <v>25</v>
      </c>
      <c r="N26" s="16">
        <f t="shared" si="2"/>
        <v>-1497</v>
      </c>
      <c r="O26" s="17">
        <f t="shared" si="3"/>
        <v>-10</v>
      </c>
      <c r="P26" s="8"/>
      <c r="Q26" s="18">
        <f t="shared" si="4"/>
        <v>-26187</v>
      </c>
      <c r="R26" s="19">
        <f t="shared" si="5"/>
        <v>-66</v>
      </c>
    </row>
    <row r="27" spans="1:18" ht="15.75" customHeight="1">
      <c r="A27" s="8" t="s">
        <v>47</v>
      </c>
      <c r="B27" s="2"/>
      <c r="C27" s="2"/>
      <c r="D27" s="12">
        <v>1952</v>
      </c>
      <c r="E27" s="12">
        <v>1967</v>
      </c>
      <c r="F27" s="22">
        <f t="shared" si="0"/>
        <v>15</v>
      </c>
      <c r="G27" s="23">
        <f t="shared" si="1"/>
        <v>1</v>
      </c>
      <c r="H27" s="8"/>
      <c r="I27" s="8"/>
      <c r="J27" s="15">
        <v>2176</v>
      </c>
      <c r="K27" s="1" t="s">
        <v>21</v>
      </c>
      <c r="L27" s="15">
        <v>1599</v>
      </c>
      <c r="M27" s="1" t="s">
        <v>27</v>
      </c>
      <c r="N27" s="16">
        <f t="shared" si="2"/>
        <v>-577</v>
      </c>
      <c r="O27" s="17">
        <f t="shared" si="3"/>
        <v>-27</v>
      </c>
      <c r="P27" s="8"/>
      <c r="Q27" s="18">
        <f t="shared" si="4"/>
        <v>-353</v>
      </c>
      <c r="R27" s="19">
        <f t="shared" si="5"/>
        <v>-18</v>
      </c>
    </row>
    <row r="28" spans="1:18" ht="15.75" customHeight="1">
      <c r="A28" s="8" t="s">
        <v>48</v>
      </c>
      <c r="B28" s="2"/>
      <c r="C28" s="2"/>
      <c r="D28" s="12">
        <v>22252</v>
      </c>
      <c r="E28" s="12">
        <v>18476</v>
      </c>
      <c r="F28" s="13">
        <f t="shared" si="0"/>
        <v>-3776</v>
      </c>
      <c r="G28" s="14">
        <f t="shared" si="1"/>
        <v>-17</v>
      </c>
      <c r="H28" s="8"/>
      <c r="I28" s="8"/>
      <c r="J28" s="15">
        <v>20314</v>
      </c>
      <c r="K28" s="1" t="s">
        <v>49</v>
      </c>
      <c r="L28" s="15">
        <v>18426</v>
      </c>
      <c r="M28" s="31">
        <v>44166</v>
      </c>
      <c r="N28" s="16">
        <f t="shared" si="2"/>
        <v>-1888</v>
      </c>
      <c r="O28" s="17">
        <f t="shared" si="3"/>
        <v>-9</v>
      </c>
      <c r="P28" s="8"/>
      <c r="Q28" s="18">
        <f t="shared" si="4"/>
        <v>-3826</v>
      </c>
      <c r="R28" s="19">
        <f t="shared" si="5"/>
        <v>-17</v>
      </c>
    </row>
    <row r="29" spans="1:18" ht="15.75" customHeight="1">
      <c r="A29" s="8" t="s">
        <v>50</v>
      </c>
      <c r="B29" s="2"/>
      <c r="C29" s="2"/>
      <c r="D29" s="12">
        <v>10316</v>
      </c>
      <c r="E29" s="12">
        <v>7503</v>
      </c>
      <c r="F29" s="13">
        <f t="shared" si="0"/>
        <v>-2813</v>
      </c>
      <c r="G29" s="14">
        <f t="shared" si="1"/>
        <v>-27</v>
      </c>
      <c r="H29" s="8"/>
      <c r="I29" s="8"/>
      <c r="J29" s="15">
        <v>7958</v>
      </c>
      <c r="K29" s="1" t="s">
        <v>21</v>
      </c>
      <c r="L29" s="15">
        <v>6002</v>
      </c>
      <c r="M29" s="1" t="s">
        <v>27</v>
      </c>
      <c r="N29" s="16">
        <f t="shared" si="2"/>
        <v>-1956</v>
      </c>
      <c r="O29" s="17">
        <f t="shared" si="3"/>
        <v>-25</v>
      </c>
      <c r="P29" s="8"/>
      <c r="Q29" s="18">
        <f t="shared" si="4"/>
        <v>-4314</v>
      </c>
      <c r="R29" s="19">
        <f t="shared" si="5"/>
        <v>-42</v>
      </c>
    </row>
    <row r="30" spans="1:18" ht="15.75" customHeight="1">
      <c r="A30" s="8" t="s">
        <v>51</v>
      </c>
      <c r="B30" s="2"/>
      <c r="C30" s="2"/>
      <c r="D30" s="12">
        <v>42904</v>
      </c>
      <c r="E30" s="12">
        <v>38053</v>
      </c>
      <c r="F30" s="13">
        <f t="shared" si="0"/>
        <v>-4851</v>
      </c>
      <c r="G30" s="14">
        <f t="shared" si="1"/>
        <v>-11</v>
      </c>
      <c r="H30" s="8"/>
      <c r="I30" s="8"/>
      <c r="J30" s="15">
        <v>37687</v>
      </c>
      <c r="K30" s="1" t="s">
        <v>24</v>
      </c>
      <c r="L30" s="15">
        <v>32698</v>
      </c>
      <c r="M30" s="1" t="s">
        <v>25</v>
      </c>
      <c r="N30" s="16">
        <f t="shared" si="2"/>
        <v>-4989</v>
      </c>
      <c r="O30" s="17">
        <f t="shared" si="3"/>
        <v>-13</v>
      </c>
      <c r="P30" s="8"/>
      <c r="Q30" s="18">
        <f t="shared" si="4"/>
        <v>-10206</v>
      </c>
      <c r="R30" s="19">
        <f t="shared" si="5"/>
        <v>-24</v>
      </c>
    </row>
    <row r="31" spans="1:18" ht="15.75" customHeight="1">
      <c r="A31" s="8" t="s">
        <v>52</v>
      </c>
      <c r="B31" s="2"/>
      <c r="C31" s="2"/>
      <c r="D31" s="12">
        <v>9800</v>
      </c>
      <c r="E31" s="12">
        <v>9982</v>
      </c>
      <c r="F31" s="22">
        <f t="shared" si="0"/>
        <v>182</v>
      </c>
      <c r="G31" s="23">
        <f t="shared" si="1"/>
        <v>2</v>
      </c>
      <c r="H31" s="8"/>
      <c r="I31" s="8"/>
      <c r="J31" s="15">
        <v>9381</v>
      </c>
      <c r="K31" s="1" t="s">
        <v>21</v>
      </c>
      <c r="L31" s="15">
        <v>7511</v>
      </c>
      <c r="M31" s="1" t="s">
        <v>27</v>
      </c>
      <c r="N31" s="16">
        <f t="shared" si="2"/>
        <v>-1870</v>
      </c>
      <c r="O31" s="17">
        <f t="shared" si="3"/>
        <v>-20</v>
      </c>
      <c r="P31" s="8"/>
      <c r="Q31" s="18">
        <f t="shared" si="4"/>
        <v>-2289</v>
      </c>
      <c r="R31" s="19">
        <f t="shared" si="5"/>
        <v>-23</v>
      </c>
    </row>
    <row r="32" spans="1:18" ht="15.75" customHeight="1">
      <c r="A32" s="8" t="s">
        <v>53</v>
      </c>
      <c r="B32" s="2"/>
      <c r="C32" s="2"/>
      <c r="D32" s="12">
        <v>20585</v>
      </c>
      <c r="E32" s="12">
        <v>18915</v>
      </c>
      <c r="F32" s="13">
        <f t="shared" si="0"/>
        <v>-1670</v>
      </c>
      <c r="G32" s="14">
        <f t="shared" si="1"/>
        <v>-8</v>
      </c>
      <c r="H32" s="8"/>
      <c r="I32" s="8"/>
      <c r="J32" s="15">
        <v>19147</v>
      </c>
      <c r="K32" s="1" t="s">
        <v>21</v>
      </c>
      <c r="L32" s="15">
        <v>16953</v>
      </c>
      <c r="M32" s="1" t="s">
        <v>27</v>
      </c>
      <c r="N32" s="16">
        <f t="shared" si="2"/>
        <v>-2194</v>
      </c>
      <c r="O32" s="17">
        <f t="shared" si="3"/>
        <v>-11</v>
      </c>
      <c r="P32" s="8"/>
      <c r="Q32" s="18">
        <f t="shared" si="4"/>
        <v>-3632</v>
      </c>
      <c r="R32" s="19">
        <f t="shared" si="5"/>
        <v>-18</v>
      </c>
    </row>
    <row r="33" spans="1:18" ht="15.75" customHeight="1">
      <c r="A33" s="8" t="s">
        <v>54</v>
      </c>
      <c r="B33" s="2"/>
      <c r="C33" s="2"/>
      <c r="D33" s="12">
        <v>30829</v>
      </c>
      <c r="E33" s="12">
        <v>26038</v>
      </c>
      <c r="F33" s="13">
        <f t="shared" si="0"/>
        <v>-4791</v>
      </c>
      <c r="G33" s="14">
        <f t="shared" si="1"/>
        <v>-16</v>
      </c>
      <c r="H33" s="8"/>
      <c r="I33" s="8"/>
      <c r="J33" s="15">
        <v>25740</v>
      </c>
      <c r="K33" s="1" t="s">
        <v>24</v>
      </c>
      <c r="L33" s="15">
        <v>23057</v>
      </c>
      <c r="M33" s="1" t="s">
        <v>25</v>
      </c>
      <c r="N33" s="16">
        <f t="shared" si="2"/>
        <v>-2683</v>
      </c>
      <c r="O33" s="17">
        <f t="shared" si="3"/>
        <v>-10</v>
      </c>
      <c r="P33" s="8"/>
      <c r="Q33" s="18">
        <f t="shared" si="4"/>
        <v>-7772</v>
      </c>
      <c r="R33" s="19">
        <f t="shared" si="5"/>
        <v>-25</v>
      </c>
    </row>
    <row r="34" spans="1:18" ht="15.75" customHeight="1">
      <c r="A34" s="8" t="s">
        <v>55</v>
      </c>
      <c r="B34" s="2"/>
      <c r="C34" s="2"/>
      <c r="D34" s="12">
        <v>3678</v>
      </c>
      <c r="E34" s="12">
        <v>4723</v>
      </c>
      <c r="F34" s="22">
        <f t="shared" si="0"/>
        <v>1045</v>
      </c>
      <c r="G34" s="23">
        <f t="shared" si="1"/>
        <v>28</v>
      </c>
      <c r="H34" s="8"/>
      <c r="I34" s="8"/>
      <c r="J34" s="15">
        <v>4508</v>
      </c>
      <c r="K34" s="1" t="s">
        <v>24</v>
      </c>
      <c r="L34" s="15">
        <v>3908</v>
      </c>
      <c r="M34" s="1" t="s">
        <v>25</v>
      </c>
      <c r="N34" s="16">
        <f t="shared" si="2"/>
        <v>-600</v>
      </c>
      <c r="O34" s="17">
        <f t="shared" si="3"/>
        <v>-13</v>
      </c>
      <c r="P34" s="8"/>
      <c r="Q34" s="20">
        <f t="shared" si="4"/>
        <v>230</v>
      </c>
      <c r="R34" s="21">
        <f t="shared" si="5"/>
        <v>6</v>
      </c>
    </row>
    <row r="35" spans="1:18" ht="15.75" customHeight="1">
      <c r="A35" s="8" t="s">
        <v>56</v>
      </c>
      <c r="B35" s="2"/>
      <c r="C35" s="2"/>
      <c r="D35" s="12">
        <v>4511</v>
      </c>
      <c r="E35" s="12">
        <v>5596</v>
      </c>
      <c r="F35" s="22">
        <f t="shared" si="0"/>
        <v>1085</v>
      </c>
      <c r="G35" s="23">
        <f t="shared" si="1"/>
        <v>24</v>
      </c>
      <c r="H35" s="8"/>
      <c r="I35" s="8"/>
      <c r="J35" s="15">
        <v>5621</v>
      </c>
      <c r="K35" s="1" t="s">
        <v>24</v>
      </c>
      <c r="L35" s="15">
        <v>5363</v>
      </c>
      <c r="M35" s="1" t="s">
        <v>39</v>
      </c>
      <c r="N35" s="16">
        <f t="shared" si="2"/>
        <v>-258</v>
      </c>
      <c r="O35" s="17">
        <f t="shared" si="3"/>
        <v>-5</v>
      </c>
      <c r="P35" s="8"/>
      <c r="Q35" s="20">
        <f t="shared" si="4"/>
        <v>852</v>
      </c>
      <c r="R35" s="21">
        <f t="shared" si="5"/>
        <v>19</v>
      </c>
    </row>
    <row r="36" spans="1:18" ht="15.75" customHeight="1">
      <c r="A36" s="8" t="s">
        <v>57</v>
      </c>
      <c r="B36" s="2"/>
      <c r="C36" s="2"/>
      <c r="D36" s="12">
        <v>12639</v>
      </c>
      <c r="E36" s="12">
        <v>12840</v>
      </c>
      <c r="F36" s="22">
        <f t="shared" si="0"/>
        <v>201</v>
      </c>
      <c r="G36" s="23">
        <f t="shared" si="1"/>
        <v>2</v>
      </c>
      <c r="H36" s="8"/>
      <c r="I36" s="8"/>
      <c r="J36" s="15">
        <v>12379</v>
      </c>
      <c r="K36" s="1" t="s">
        <v>21</v>
      </c>
      <c r="L36" s="15">
        <v>10015</v>
      </c>
      <c r="M36" s="1" t="s">
        <v>58</v>
      </c>
      <c r="N36" s="16">
        <f t="shared" si="2"/>
        <v>-2364</v>
      </c>
      <c r="O36" s="17">
        <f t="shared" si="3"/>
        <v>-19</v>
      </c>
      <c r="P36" s="8"/>
      <c r="Q36" s="18">
        <f t="shared" si="4"/>
        <v>-2624</v>
      </c>
      <c r="R36" s="19">
        <f t="shared" si="5"/>
        <v>-21</v>
      </c>
    </row>
    <row r="37" spans="1:18" ht="15.75" customHeight="1">
      <c r="A37" s="8" t="s">
        <v>59</v>
      </c>
      <c r="B37" s="2"/>
      <c r="C37" s="2"/>
      <c r="D37" s="12">
        <v>2614</v>
      </c>
      <c r="E37" s="12">
        <v>2691</v>
      </c>
      <c r="F37" s="22">
        <f t="shared" si="0"/>
        <v>77</v>
      </c>
      <c r="G37" s="23">
        <f t="shared" si="1"/>
        <v>3</v>
      </c>
      <c r="H37" s="8"/>
      <c r="I37" s="8"/>
      <c r="J37" s="15">
        <v>2433</v>
      </c>
      <c r="K37" s="1" t="s">
        <v>49</v>
      </c>
      <c r="L37" s="15">
        <v>2016</v>
      </c>
      <c r="M37" s="1" t="s">
        <v>39</v>
      </c>
      <c r="N37" s="16">
        <f t="shared" si="2"/>
        <v>-417</v>
      </c>
      <c r="O37" s="17">
        <f t="shared" si="3"/>
        <v>-17</v>
      </c>
      <c r="P37" s="8"/>
      <c r="Q37" s="18">
        <f t="shared" si="4"/>
        <v>-598</v>
      </c>
      <c r="R37" s="19">
        <f t="shared" si="5"/>
        <v>-23</v>
      </c>
    </row>
    <row r="38" spans="1:18" ht="15.75" customHeight="1">
      <c r="A38" s="8" t="s">
        <v>60</v>
      </c>
      <c r="B38" s="2"/>
      <c r="C38" s="2"/>
      <c r="D38" s="12">
        <v>23834</v>
      </c>
      <c r="E38" s="12">
        <v>18613</v>
      </c>
      <c r="F38" s="13">
        <f t="shared" si="0"/>
        <v>-5221</v>
      </c>
      <c r="G38" s="14">
        <f t="shared" si="1"/>
        <v>-22</v>
      </c>
      <c r="H38" s="8"/>
      <c r="I38" s="8"/>
      <c r="J38" s="15">
        <v>18439</v>
      </c>
      <c r="K38" s="1" t="s">
        <v>24</v>
      </c>
      <c r="L38" s="15">
        <v>10722</v>
      </c>
      <c r="M38" s="1" t="s">
        <v>25</v>
      </c>
      <c r="N38" s="16">
        <f t="shared" si="2"/>
        <v>-7717</v>
      </c>
      <c r="O38" s="17">
        <f t="shared" si="3"/>
        <v>-42</v>
      </c>
      <c r="P38" s="8"/>
      <c r="Q38" s="18">
        <f t="shared" si="4"/>
        <v>-13112</v>
      </c>
      <c r="R38" s="19">
        <f t="shared" si="5"/>
        <v>-55</v>
      </c>
    </row>
    <row r="39" spans="1:18" ht="15.75" customHeight="1">
      <c r="A39" s="8" t="s">
        <v>61</v>
      </c>
      <c r="B39" s="2"/>
      <c r="C39" s="2"/>
      <c r="D39" s="12">
        <v>6855</v>
      </c>
      <c r="E39" s="12">
        <v>6634</v>
      </c>
      <c r="F39" s="13">
        <f t="shared" si="0"/>
        <v>-221</v>
      </c>
      <c r="G39" s="14">
        <f t="shared" si="1"/>
        <v>-3</v>
      </c>
      <c r="H39" s="8"/>
      <c r="I39" s="8"/>
      <c r="J39" s="15">
        <v>6573</v>
      </c>
      <c r="K39" s="1" t="s">
        <v>24</v>
      </c>
      <c r="L39" s="15">
        <v>5708</v>
      </c>
      <c r="M39" s="1" t="s">
        <v>25</v>
      </c>
      <c r="N39" s="16">
        <f t="shared" si="2"/>
        <v>-865</v>
      </c>
      <c r="O39" s="17">
        <f t="shared" si="3"/>
        <v>-13</v>
      </c>
      <c r="P39" s="8"/>
      <c r="Q39" s="18">
        <f t="shared" si="4"/>
        <v>-1147</v>
      </c>
      <c r="R39" s="19">
        <f t="shared" si="5"/>
        <v>-17</v>
      </c>
    </row>
    <row r="40" spans="1:18" ht="15.75" customHeight="1">
      <c r="A40" s="8" t="s">
        <v>62</v>
      </c>
      <c r="B40" s="2"/>
      <c r="C40" s="2"/>
      <c r="D40" s="12">
        <v>55262</v>
      </c>
      <c r="E40" s="12">
        <v>43439</v>
      </c>
      <c r="F40" s="13">
        <f t="shared" si="0"/>
        <v>-11823</v>
      </c>
      <c r="G40" s="14">
        <f t="shared" si="1"/>
        <v>-21</v>
      </c>
      <c r="H40" s="8"/>
      <c r="I40" s="8"/>
      <c r="J40" s="15">
        <v>42784</v>
      </c>
      <c r="K40" s="1" t="s">
        <v>49</v>
      </c>
      <c r="L40" s="15">
        <v>31890</v>
      </c>
      <c r="M40" s="1" t="s">
        <v>39</v>
      </c>
      <c r="N40" s="16">
        <f t="shared" si="2"/>
        <v>-10894</v>
      </c>
      <c r="O40" s="17">
        <f t="shared" si="3"/>
        <v>-25</v>
      </c>
      <c r="P40" s="8"/>
      <c r="Q40" s="18">
        <f t="shared" si="4"/>
        <v>-23372</v>
      </c>
      <c r="R40" s="19">
        <f t="shared" si="5"/>
        <v>-42</v>
      </c>
    </row>
    <row r="41" spans="1:18" ht="15.75" customHeight="1">
      <c r="A41" s="8" t="s">
        <v>63</v>
      </c>
      <c r="B41" s="2"/>
      <c r="C41" s="9"/>
      <c r="D41" s="32">
        <v>35102</v>
      </c>
      <c r="E41" s="32">
        <v>33042</v>
      </c>
      <c r="F41" s="13">
        <f t="shared" si="0"/>
        <v>-2060</v>
      </c>
      <c r="G41" s="14">
        <f t="shared" si="1"/>
        <v>-6</v>
      </c>
      <c r="H41" s="8"/>
      <c r="I41" s="8"/>
      <c r="J41" s="15">
        <v>32933</v>
      </c>
      <c r="K41" s="1" t="s">
        <v>21</v>
      </c>
      <c r="L41" s="15">
        <v>29528</v>
      </c>
      <c r="M41" s="1" t="s">
        <v>27</v>
      </c>
      <c r="N41" s="16">
        <f t="shared" si="2"/>
        <v>-3405</v>
      </c>
      <c r="O41" s="17">
        <f t="shared" si="3"/>
        <v>-10</v>
      </c>
      <c r="P41" s="8"/>
      <c r="Q41" s="18">
        <f t="shared" si="4"/>
        <v>-5574</v>
      </c>
      <c r="R41" s="19">
        <f t="shared" si="5"/>
        <v>-16</v>
      </c>
    </row>
    <row r="42" spans="1:18" ht="15.75" customHeight="1">
      <c r="A42" s="8" t="s">
        <v>64</v>
      </c>
      <c r="B42" s="2"/>
      <c r="C42" s="2"/>
      <c r="D42" s="12">
        <v>1423</v>
      </c>
      <c r="E42" s="12">
        <v>1767</v>
      </c>
      <c r="F42" s="22">
        <f t="shared" si="0"/>
        <v>344</v>
      </c>
      <c r="G42" s="23">
        <f t="shared" si="1"/>
        <v>24</v>
      </c>
      <c r="H42" s="8"/>
      <c r="I42" s="8"/>
      <c r="J42" s="15">
        <v>1254</v>
      </c>
      <c r="K42" s="1" t="s">
        <v>21</v>
      </c>
      <c r="L42" s="15">
        <v>1368</v>
      </c>
      <c r="M42" s="1" t="s">
        <v>25</v>
      </c>
      <c r="N42" s="29">
        <f t="shared" si="2"/>
        <v>114</v>
      </c>
      <c r="O42" s="30">
        <f t="shared" si="3"/>
        <v>9</v>
      </c>
      <c r="P42" s="8"/>
      <c r="Q42" s="18">
        <f t="shared" si="4"/>
        <v>-55</v>
      </c>
      <c r="R42" s="19">
        <f t="shared" si="5"/>
        <v>-4</v>
      </c>
    </row>
    <row r="43" spans="1:18" ht="15.75" customHeight="1">
      <c r="A43" s="8" t="s">
        <v>65</v>
      </c>
      <c r="B43" s="2"/>
      <c r="C43" s="2"/>
      <c r="D43" s="12">
        <v>50946</v>
      </c>
      <c r="E43" s="12">
        <v>50338</v>
      </c>
      <c r="F43" s="13">
        <f t="shared" si="0"/>
        <v>-608</v>
      </c>
      <c r="G43" s="14">
        <f t="shared" si="1"/>
        <v>-1</v>
      </c>
      <c r="H43" s="8"/>
      <c r="I43" s="8"/>
      <c r="J43" s="15">
        <v>48697</v>
      </c>
      <c r="K43" s="1" t="s">
        <v>21</v>
      </c>
      <c r="L43" s="15">
        <v>43405</v>
      </c>
      <c r="M43" s="1" t="s">
        <v>27</v>
      </c>
      <c r="N43" s="16">
        <f t="shared" si="2"/>
        <v>-5292</v>
      </c>
      <c r="O43" s="17">
        <f t="shared" si="3"/>
        <v>-11</v>
      </c>
      <c r="P43" s="8"/>
      <c r="Q43" s="18">
        <f t="shared" si="4"/>
        <v>-7541</v>
      </c>
      <c r="R43" s="19">
        <f t="shared" si="5"/>
        <v>-15</v>
      </c>
    </row>
    <row r="44" spans="1:18" ht="15.75" customHeight="1">
      <c r="A44" s="8" t="s">
        <v>66</v>
      </c>
      <c r="B44" s="2"/>
      <c r="C44" s="2"/>
      <c r="D44" s="12">
        <v>24024</v>
      </c>
      <c r="E44" s="12">
        <v>25338</v>
      </c>
      <c r="F44" s="22">
        <f t="shared" si="0"/>
        <v>1314</v>
      </c>
      <c r="G44" s="23">
        <f t="shared" si="1"/>
        <v>5</v>
      </c>
      <c r="H44" s="8"/>
      <c r="I44" s="8"/>
      <c r="J44" s="15">
        <v>25055</v>
      </c>
      <c r="K44" s="1" t="s">
        <v>21</v>
      </c>
      <c r="L44" s="15">
        <v>21315</v>
      </c>
      <c r="M44" s="1" t="s">
        <v>27</v>
      </c>
      <c r="N44" s="16">
        <f t="shared" si="2"/>
        <v>-3740</v>
      </c>
      <c r="O44" s="17">
        <f t="shared" si="3"/>
        <v>-15</v>
      </c>
      <c r="P44" s="8"/>
      <c r="Q44" s="18">
        <f t="shared" si="4"/>
        <v>-2709</v>
      </c>
      <c r="R44" s="19">
        <f t="shared" si="5"/>
        <v>-11</v>
      </c>
    </row>
    <row r="45" spans="1:18" ht="15.75" customHeight="1">
      <c r="A45" s="8" t="s">
        <v>67</v>
      </c>
      <c r="B45" s="2"/>
      <c r="C45" s="2"/>
      <c r="D45" s="12">
        <v>14459</v>
      </c>
      <c r="E45" s="12">
        <v>14943</v>
      </c>
      <c r="F45" s="22">
        <f t="shared" si="0"/>
        <v>484</v>
      </c>
      <c r="G45" s="23">
        <f t="shared" si="1"/>
        <v>3</v>
      </c>
      <c r="H45" s="8"/>
      <c r="I45" s="8"/>
      <c r="J45" s="15">
        <v>14483</v>
      </c>
      <c r="K45" s="1" t="s">
        <v>21</v>
      </c>
      <c r="L45" s="15">
        <v>12020</v>
      </c>
      <c r="M45" s="1" t="s">
        <v>27</v>
      </c>
      <c r="N45" s="16">
        <f t="shared" si="2"/>
        <v>-2463</v>
      </c>
      <c r="O45" s="17">
        <f t="shared" si="3"/>
        <v>-17</v>
      </c>
      <c r="P45" s="8"/>
      <c r="Q45" s="18">
        <f t="shared" si="4"/>
        <v>-2439</v>
      </c>
      <c r="R45" s="19">
        <f t="shared" si="5"/>
        <v>-17</v>
      </c>
    </row>
    <row r="46" spans="1:18" ht="15.75" customHeight="1">
      <c r="A46" s="8" t="s">
        <v>68</v>
      </c>
      <c r="B46" s="2"/>
      <c r="C46" s="2"/>
      <c r="D46" s="12">
        <v>51390</v>
      </c>
      <c r="E46" s="12">
        <v>45485</v>
      </c>
      <c r="F46" s="13">
        <f t="shared" si="0"/>
        <v>-5905</v>
      </c>
      <c r="G46" s="14">
        <f t="shared" si="1"/>
        <v>-11</v>
      </c>
      <c r="H46" s="8"/>
      <c r="I46" s="8"/>
      <c r="J46" s="15">
        <v>47579</v>
      </c>
      <c r="K46" s="1" t="s">
        <v>21</v>
      </c>
      <c r="L46" s="15">
        <v>36555</v>
      </c>
      <c r="M46" s="1" t="s">
        <v>27</v>
      </c>
      <c r="N46" s="16">
        <f t="shared" si="2"/>
        <v>-11024</v>
      </c>
      <c r="O46" s="17">
        <f t="shared" si="3"/>
        <v>-23</v>
      </c>
      <c r="P46" s="8"/>
      <c r="Q46" s="18">
        <f t="shared" si="4"/>
        <v>-14835</v>
      </c>
      <c r="R46" s="19">
        <f t="shared" si="5"/>
        <v>-29</v>
      </c>
    </row>
    <row r="47" spans="1:18" ht="15.75" customHeight="1">
      <c r="A47" s="8" t="s">
        <v>69</v>
      </c>
      <c r="B47" s="2"/>
      <c r="C47" s="2"/>
      <c r="D47" s="12">
        <v>2065</v>
      </c>
      <c r="E47" s="12">
        <v>1656</v>
      </c>
      <c r="F47" s="13">
        <f t="shared" si="0"/>
        <v>-409</v>
      </c>
      <c r="G47" s="14">
        <f t="shared" si="1"/>
        <v>-20</v>
      </c>
      <c r="H47" s="8"/>
      <c r="I47" s="8"/>
      <c r="J47" s="15">
        <v>2601</v>
      </c>
      <c r="K47" s="1" t="s">
        <v>21</v>
      </c>
      <c r="L47" s="15">
        <v>2118</v>
      </c>
      <c r="M47" s="1" t="s">
        <v>39</v>
      </c>
      <c r="N47" s="16">
        <f t="shared" si="2"/>
        <v>-483</v>
      </c>
      <c r="O47" s="17">
        <f t="shared" si="3"/>
        <v>-19</v>
      </c>
      <c r="P47" s="8"/>
      <c r="Q47" s="20">
        <f t="shared" si="4"/>
        <v>53</v>
      </c>
      <c r="R47" s="21">
        <f t="shared" si="5"/>
        <v>3</v>
      </c>
    </row>
    <row r="48" spans="1:18" ht="15.75" customHeight="1">
      <c r="A48" s="8" t="s">
        <v>70</v>
      </c>
      <c r="B48" s="2"/>
      <c r="C48" s="2"/>
      <c r="D48" s="12">
        <v>22233</v>
      </c>
      <c r="E48" s="12">
        <v>18295</v>
      </c>
      <c r="F48" s="13">
        <f t="shared" si="0"/>
        <v>-3938</v>
      </c>
      <c r="G48" s="14">
        <f t="shared" si="1"/>
        <v>-18</v>
      </c>
      <c r="H48" s="8"/>
      <c r="I48" s="8"/>
      <c r="J48" s="15">
        <v>18106</v>
      </c>
      <c r="K48" s="1" t="s">
        <v>21</v>
      </c>
      <c r="L48" s="15">
        <v>15182</v>
      </c>
      <c r="M48" s="1" t="s">
        <v>27</v>
      </c>
      <c r="N48" s="16">
        <f t="shared" si="2"/>
        <v>-2924</v>
      </c>
      <c r="O48" s="17">
        <f t="shared" si="3"/>
        <v>-16</v>
      </c>
      <c r="P48" s="8"/>
      <c r="Q48" s="27">
        <f t="shared" si="4"/>
        <v>-7051</v>
      </c>
      <c r="R48" s="19">
        <f t="shared" si="5"/>
        <v>-32</v>
      </c>
    </row>
    <row r="49" spans="1:18" ht="15.75" customHeight="1">
      <c r="A49" s="8" t="s">
        <v>71</v>
      </c>
      <c r="B49" s="2"/>
      <c r="C49" s="2"/>
      <c r="D49" s="12">
        <v>3530</v>
      </c>
      <c r="E49" s="12">
        <v>3797</v>
      </c>
      <c r="F49" s="22">
        <f t="shared" si="0"/>
        <v>267</v>
      </c>
      <c r="G49" s="23">
        <f t="shared" si="1"/>
        <v>8</v>
      </c>
      <c r="H49" s="8"/>
      <c r="I49" s="8"/>
      <c r="J49" s="15">
        <v>3790</v>
      </c>
      <c r="K49" s="1" t="s">
        <v>21</v>
      </c>
      <c r="L49" s="15">
        <v>3406</v>
      </c>
      <c r="M49" s="1" t="s">
        <v>58</v>
      </c>
      <c r="N49" s="16">
        <f t="shared" si="2"/>
        <v>-384</v>
      </c>
      <c r="O49" s="17">
        <f t="shared" si="3"/>
        <v>-10</v>
      </c>
      <c r="P49" s="8"/>
      <c r="Q49" s="27">
        <f t="shared" si="4"/>
        <v>-124</v>
      </c>
      <c r="R49" s="19">
        <f t="shared" si="5"/>
        <v>-4</v>
      </c>
    </row>
    <row r="50" spans="1:18" ht="15.75" customHeight="1">
      <c r="A50" s="8" t="s">
        <v>72</v>
      </c>
      <c r="B50" s="2"/>
      <c r="C50" s="2"/>
      <c r="D50" s="12">
        <v>28479</v>
      </c>
      <c r="E50" s="12">
        <v>26349</v>
      </c>
      <c r="F50" s="13">
        <f t="shared" si="0"/>
        <v>-2130</v>
      </c>
      <c r="G50" s="14">
        <f t="shared" si="1"/>
        <v>-7</v>
      </c>
      <c r="H50" s="8"/>
      <c r="I50" s="8"/>
      <c r="J50" s="15">
        <v>21826</v>
      </c>
      <c r="K50" s="1" t="s">
        <v>21</v>
      </c>
      <c r="L50" s="15">
        <v>19998</v>
      </c>
      <c r="M50" s="1" t="s">
        <v>27</v>
      </c>
      <c r="N50" s="16">
        <f t="shared" si="2"/>
        <v>-1828</v>
      </c>
      <c r="O50" s="17">
        <f t="shared" si="3"/>
        <v>-8</v>
      </c>
      <c r="P50" s="8"/>
      <c r="Q50" s="27">
        <f t="shared" si="4"/>
        <v>-8481</v>
      </c>
      <c r="R50" s="19">
        <f t="shared" si="5"/>
        <v>-30</v>
      </c>
    </row>
    <row r="51" spans="1:18" ht="15.75" customHeight="1">
      <c r="A51" s="8" t="s">
        <v>73</v>
      </c>
      <c r="B51" s="2"/>
      <c r="C51" s="2"/>
      <c r="D51" s="12">
        <v>163552</v>
      </c>
      <c r="E51" s="12">
        <v>154479</v>
      </c>
      <c r="F51" s="13">
        <f t="shared" si="0"/>
        <v>-9073</v>
      </c>
      <c r="G51" s="14">
        <f t="shared" si="1"/>
        <v>-6</v>
      </c>
      <c r="H51" s="8"/>
      <c r="I51" s="8"/>
      <c r="J51" s="15">
        <v>119541</v>
      </c>
      <c r="K51" s="1" t="s">
        <v>21</v>
      </c>
      <c r="L51" s="15">
        <v>117838</v>
      </c>
      <c r="M51" s="1" t="s">
        <v>25</v>
      </c>
      <c r="N51" s="16">
        <f t="shared" si="2"/>
        <v>-1703</v>
      </c>
      <c r="O51" s="17">
        <f t="shared" si="3"/>
        <v>-1</v>
      </c>
      <c r="P51" s="8"/>
      <c r="Q51" s="27">
        <f t="shared" si="4"/>
        <v>-45714</v>
      </c>
      <c r="R51" s="19">
        <f t="shared" si="5"/>
        <v>-28</v>
      </c>
    </row>
    <row r="52" spans="1:18" ht="15.75" customHeight="1">
      <c r="A52" s="8" t="s">
        <v>74</v>
      </c>
      <c r="B52" s="2"/>
      <c r="C52" s="2"/>
      <c r="D52" s="12">
        <v>6877</v>
      </c>
      <c r="E52" s="12">
        <v>6662</v>
      </c>
      <c r="F52" s="13">
        <f t="shared" si="0"/>
        <v>-215</v>
      </c>
      <c r="G52" s="14">
        <f t="shared" si="1"/>
        <v>-3</v>
      </c>
      <c r="H52" s="8"/>
      <c r="I52" s="8"/>
      <c r="J52" s="15">
        <v>6900</v>
      </c>
      <c r="K52" s="1" t="s">
        <v>24</v>
      </c>
      <c r="L52" s="15">
        <v>5728</v>
      </c>
      <c r="M52" s="1" t="s">
        <v>25</v>
      </c>
      <c r="N52" s="16">
        <f t="shared" si="2"/>
        <v>-1172</v>
      </c>
      <c r="O52" s="17">
        <f t="shared" si="3"/>
        <v>-17</v>
      </c>
      <c r="P52" s="8"/>
      <c r="Q52" s="27">
        <f t="shared" si="4"/>
        <v>-1149</v>
      </c>
      <c r="R52" s="19">
        <f t="shared" si="5"/>
        <v>-17</v>
      </c>
    </row>
    <row r="53" spans="1:18" ht="15.75" customHeight="1">
      <c r="A53" s="8" t="s">
        <v>75</v>
      </c>
      <c r="B53" s="2"/>
      <c r="C53" s="2"/>
      <c r="D53" s="12">
        <v>1598</v>
      </c>
      <c r="E53" s="12">
        <v>1137</v>
      </c>
      <c r="F53" s="13">
        <f t="shared" si="0"/>
        <v>-461</v>
      </c>
      <c r="G53" s="14">
        <f t="shared" si="1"/>
        <v>-29</v>
      </c>
      <c r="H53" s="8"/>
      <c r="I53" s="8"/>
      <c r="J53" s="15">
        <v>1656</v>
      </c>
      <c r="K53" s="1" t="s">
        <v>24</v>
      </c>
      <c r="L53" s="15">
        <v>1281</v>
      </c>
      <c r="M53" s="1" t="s">
        <v>27</v>
      </c>
      <c r="N53" s="16">
        <f t="shared" si="2"/>
        <v>-375</v>
      </c>
      <c r="O53" s="17">
        <f t="shared" si="3"/>
        <v>-23</v>
      </c>
      <c r="P53" s="8"/>
      <c r="Q53" s="27">
        <f t="shared" si="4"/>
        <v>-317</v>
      </c>
      <c r="R53" s="19">
        <f t="shared" si="5"/>
        <v>-20</v>
      </c>
    </row>
    <row r="54" spans="1:18" ht="15.75" customHeight="1">
      <c r="A54" s="8" t="s">
        <v>76</v>
      </c>
      <c r="B54" s="2"/>
      <c r="C54" s="2"/>
      <c r="D54" s="12">
        <v>38130</v>
      </c>
      <c r="E54" s="12">
        <v>36091</v>
      </c>
      <c r="F54" s="13">
        <f t="shared" si="0"/>
        <v>-2039</v>
      </c>
      <c r="G54" s="14">
        <f t="shared" si="1"/>
        <v>-5</v>
      </c>
      <c r="H54" s="8"/>
      <c r="I54" s="8"/>
      <c r="J54" s="15">
        <v>29233</v>
      </c>
      <c r="K54" s="1" t="s">
        <v>21</v>
      </c>
      <c r="L54" s="15">
        <v>24584</v>
      </c>
      <c r="M54" s="1" t="s">
        <v>58</v>
      </c>
      <c r="N54" s="16">
        <f t="shared" si="2"/>
        <v>-4649</v>
      </c>
      <c r="O54" s="17">
        <f t="shared" si="3"/>
        <v>-16</v>
      </c>
      <c r="P54" s="8"/>
      <c r="Q54" s="27">
        <f t="shared" si="4"/>
        <v>-13546</v>
      </c>
      <c r="R54" s="19">
        <f t="shared" si="5"/>
        <v>-36</v>
      </c>
    </row>
    <row r="55" spans="1:18" ht="15.75" customHeight="1">
      <c r="A55" s="8" t="s">
        <v>77</v>
      </c>
      <c r="B55" s="2"/>
      <c r="C55" s="2"/>
      <c r="D55" s="12">
        <v>17808</v>
      </c>
      <c r="E55" s="12">
        <v>19184</v>
      </c>
      <c r="F55" s="22">
        <f t="shared" si="0"/>
        <v>1376</v>
      </c>
      <c r="G55" s="23">
        <f t="shared" si="1"/>
        <v>8</v>
      </c>
      <c r="H55" s="8"/>
      <c r="I55" s="8"/>
      <c r="J55" s="15">
        <v>18998</v>
      </c>
      <c r="K55" s="1" t="s">
        <v>21</v>
      </c>
      <c r="L55" s="15">
        <v>13200</v>
      </c>
      <c r="M55" s="1" t="s">
        <v>58</v>
      </c>
      <c r="N55" s="16">
        <f t="shared" si="2"/>
        <v>-5798</v>
      </c>
      <c r="O55" s="17">
        <f t="shared" si="3"/>
        <v>-31</v>
      </c>
      <c r="P55" s="8"/>
      <c r="Q55" s="27">
        <f t="shared" si="4"/>
        <v>-4608</v>
      </c>
      <c r="R55" s="19">
        <f t="shared" si="5"/>
        <v>-26</v>
      </c>
    </row>
    <row r="56" spans="1:18" ht="15.75" customHeight="1">
      <c r="A56" s="8" t="s">
        <v>78</v>
      </c>
      <c r="B56" s="2"/>
      <c r="C56" s="2"/>
      <c r="D56" s="12">
        <v>6803</v>
      </c>
      <c r="E56" s="12">
        <v>6800</v>
      </c>
      <c r="F56" s="13">
        <f t="shared" si="0"/>
        <v>-3</v>
      </c>
      <c r="G56" s="14">
        <f t="shared" si="1"/>
        <v>0</v>
      </c>
      <c r="H56" s="8"/>
      <c r="I56" s="8"/>
      <c r="J56" s="15">
        <v>5952</v>
      </c>
      <c r="K56" s="1" t="s">
        <v>24</v>
      </c>
      <c r="L56" s="15">
        <v>4425</v>
      </c>
      <c r="M56" s="1" t="s">
        <v>39</v>
      </c>
      <c r="N56" s="16">
        <f t="shared" si="2"/>
        <v>-1527</v>
      </c>
      <c r="O56" s="17">
        <f t="shared" si="3"/>
        <v>-26</v>
      </c>
      <c r="P56" s="8"/>
      <c r="Q56" s="27">
        <f t="shared" si="4"/>
        <v>-2378</v>
      </c>
      <c r="R56" s="19">
        <f t="shared" si="5"/>
        <v>-35</v>
      </c>
    </row>
    <row r="57" spans="1:18" ht="15.75" customHeight="1">
      <c r="A57" s="8" t="s">
        <v>79</v>
      </c>
      <c r="B57" s="2"/>
      <c r="C57" s="2"/>
      <c r="D57" s="12">
        <v>20559</v>
      </c>
      <c r="E57" s="12">
        <v>22039</v>
      </c>
      <c r="F57" s="22">
        <f t="shared" si="0"/>
        <v>1480</v>
      </c>
      <c r="G57" s="23">
        <f t="shared" si="1"/>
        <v>7</v>
      </c>
      <c r="H57" s="8"/>
      <c r="I57" s="8"/>
      <c r="J57" s="15">
        <v>23392</v>
      </c>
      <c r="K57" s="1" t="s">
        <v>21</v>
      </c>
      <c r="L57" s="15">
        <v>20088</v>
      </c>
      <c r="M57" s="1" t="s">
        <v>27</v>
      </c>
      <c r="N57" s="16">
        <f t="shared" si="2"/>
        <v>-3304</v>
      </c>
      <c r="O57" s="17">
        <f t="shared" si="3"/>
        <v>-14</v>
      </c>
      <c r="P57" s="8"/>
      <c r="Q57" s="27">
        <f t="shared" si="4"/>
        <v>-471</v>
      </c>
      <c r="R57" s="19">
        <f t="shared" si="5"/>
        <v>-2</v>
      </c>
    </row>
    <row r="58" spans="1:18" ht="15.75" customHeight="1">
      <c r="A58" s="8" t="s">
        <v>80</v>
      </c>
      <c r="B58" s="2"/>
      <c r="C58" s="2"/>
      <c r="D58" s="12">
        <v>2183</v>
      </c>
      <c r="E58" s="12">
        <v>2479</v>
      </c>
      <c r="F58" s="22">
        <f t="shared" si="0"/>
        <v>296</v>
      </c>
      <c r="G58" s="23">
        <f t="shared" si="1"/>
        <v>14</v>
      </c>
      <c r="H58" s="8"/>
      <c r="I58" s="8"/>
      <c r="J58" s="15">
        <v>2156</v>
      </c>
      <c r="K58" s="1" t="s">
        <v>24</v>
      </c>
      <c r="L58" s="15">
        <v>2252</v>
      </c>
      <c r="M58" s="1" t="s">
        <v>22</v>
      </c>
      <c r="N58" s="29">
        <f t="shared" si="2"/>
        <v>96</v>
      </c>
      <c r="O58" s="30">
        <f t="shared" si="3"/>
        <v>4</v>
      </c>
      <c r="P58" s="8"/>
      <c r="Q58" s="20">
        <f t="shared" si="4"/>
        <v>69</v>
      </c>
      <c r="R58" s="21">
        <f t="shared" si="5"/>
        <v>3</v>
      </c>
    </row>
    <row r="59" spans="1:18" ht="15.75" customHeight="1">
      <c r="A59" s="3"/>
      <c r="B59" s="3"/>
      <c r="C59" s="8"/>
      <c r="D59" s="8"/>
      <c r="E59" s="8"/>
      <c r="F59" s="8"/>
      <c r="G59" s="7"/>
      <c r="H59" s="8"/>
      <c r="I59" s="8"/>
      <c r="J59" s="33"/>
      <c r="K59" s="1"/>
      <c r="L59" s="33"/>
      <c r="M59" s="1"/>
      <c r="N59" s="34"/>
      <c r="O59" s="34"/>
      <c r="P59" s="8"/>
      <c r="Q59" s="3"/>
      <c r="R59" s="35"/>
    </row>
    <row r="60" spans="1:18" ht="15.75" customHeight="1">
      <c r="A60" s="3" t="s">
        <v>81</v>
      </c>
      <c r="B60" s="3"/>
      <c r="C60" s="33"/>
      <c r="D60" s="15">
        <f aca="true" t="shared" si="6" ref="D60:E60">SUM(D8:D58)</f>
        <v>1537377</v>
      </c>
      <c r="E60" s="15">
        <f t="shared" si="6"/>
        <v>1380427</v>
      </c>
      <c r="F60" s="36">
        <f>E60-D60</f>
        <v>-156950</v>
      </c>
      <c r="G60" s="14">
        <f>ROUND(F60/D60*100,0)</f>
        <v>-10</v>
      </c>
      <c r="H60" s="33"/>
      <c r="I60" s="33"/>
      <c r="J60" s="37">
        <f>SUM(J8:J58)</f>
        <v>1314505</v>
      </c>
      <c r="K60" s="33"/>
      <c r="L60" s="37">
        <f>SUM(L8:L58)</f>
        <v>1119526</v>
      </c>
      <c r="M60" s="33"/>
      <c r="N60" s="16">
        <f>L60-J60</f>
        <v>-194979</v>
      </c>
      <c r="O60" s="17">
        <f>ROUND(N60/J60*100,0)</f>
        <v>-15</v>
      </c>
      <c r="P60" s="33"/>
      <c r="Q60" s="18">
        <f>L60-D60</f>
        <v>-417851</v>
      </c>
      <c r="R60" s="19">
        <f>ROUND(Q60/D60*100,0)</f>
        <v>-27</v>
      </c>
    </row>
    <row r="61" spans="1:18" ht="15.75" customHeight="1">
      <c r="A61" s="8"/>
      <c r="B61" s="8"/>
      <c r="C61" s="33"/>
      <c r="D61" s="33"/>
      <c r="E61" s="33"/>
      <c r="F61" s="8"/>
      <c r="G61" s="7"/>
      <c r="H61" s="33"/>
      <c r="I61" s="33"/>
      <c r="J61" s="33"/>
      <c r="K61" s="33"/>
      <c r="L61" s="33"/>
      <c r="M61" s="33"/>
      <c r="N61" s="34"/>
      <c r="O61" s="38"/>
      <c r="P61" s="33"/>
      <c r="Q61" s="33"/>
      <c r="R61" s="33"/>
    </row>
    <row r="62" spans="1:18" ht="15.75" customHeight="1">
      <c r="A62" s="3"/>
      <c r="B62" s="8"/>
      <c r="C62" s="33"/>
      <c r="D62" s="33"/>
      <c r="E62" s="33"/>
      <c r="F62" s="8"/>
      <c r="G62" s="7"/>
      <c r="H62" s="33"/>
      <c r="I62" s="33"/>
      <c r="J62" s="33"/>
      <c r="K62" s="33"/>
      <c r="L62" s="33"/>
      <c r="M62" s="33"/>
      <c r="N62" s="34"/>
      <c r="O62" s="38"/>
      <c r="P62" s="33"/>
      <c r="Q62" s="33"/>
      <c r="R62" s="33"/>
    </row>
    <row r="63" spans="1:18" ht="15.75" customHeight="1">
      <c r="A63" s="8"/>
      <c r="B63" s="8"/>
      <c r="C63" s="8"/>
      <c r="D63" s="8"/>
      <c r="E63" s="8"/>
      <c r="F63" s="8"/>
      <c r="G63" s="7"/>
      <c r="H63" s="8"/>
      <c r="I63" s="8"/>
      <c r="J63" s="33"/>
      <c r="K63" s="1"/>
      <c r="L63" s="8"/>
      <c r="M63" s="1"/>
      <c r="N63" s="34"/>
      <c r="O63" s="34"/>
      <c r="P63" s="8"/>
      <c r="Q63" s="8"/>
      <c r="R63" s="8"/>
    </row>
    <row r="64" spans="1:18" ht="15.75" customHeight="1">
      <c r="A64" s="39" t="s">
        <v>82</v>
      </c>
      <c r="B64" s="40"/>
      <c r="C64" s="8"/>
      <c r="D64" s="32">
        <v>217768</v>
      </c>
      <c r="E64" s="32">
        <v>177214</v>
      </c>
      <c r="F64" s="13">
        <f>E64-D64</f>
        <v>-40554</v>
      </c>
      <c r="G64" s="14">
        <f>ROUND(F64/D64*100,0)</f>
        <v>-19</v>
      </c>
      <c r="H64" s="8"/>
      <c r="I64" s="8"/>
      <c r="J64" s="33"/>
      <c r="K64" s="1"/>
      <c r="L64" s="2"/>
      <c r="M64" s="1"/>
      <c r="N64" s="34"/>
      <c r="O64" s="34"/>
      <c r="P64" s="8"/>
      <c r="Q64" s="8"/>
      <c r="R64" s="8"/>
    </row>
    <row r="65" spans="1:18" ht="15.75" customHeight="1">
      <c r="A65" s="11" t="s">
        <v>83</v>
      </c>
      <c r="B65" s="8"/>
      <c r="C65" s="8"/>
      <c r="D65" s="8"/>
      <c r="E65" s="8"/>
      <c r="F65" s="8"/>
      <c r="G65" s="8"/>
      <c r="H65" s="8"/>
      <c r="I65" s="8"/>
      <c r="J65" s="8"/>
      <c r="K65" s="1"/>
      <c r="L65" s="41"/>
      <c r="M65" s="1"/>
      <c r="N65" s="8"/>
      <c r="O65" s="8"/>
      <c r="P65" s="8"/>
      <c r="Q65" s="8"/>
      <c r="R65" s="8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5" r:id="rId1" display="https://www.sentencingproject.org/the-facts/#map"/>
    <hyperlink ref="J5" r:id="rId2" display="https://www.prisonpolicy.org/blog/2022/02/10/february2022_population/#appendix_a"/>
    <hyperlink ref="A65" r:id="rId3" display="https://www.bop.gov/about/statistics/population_statistics.jsp;#pop_report_con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